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<sst xmlns="http://schemas.openxmlformats.org/spreadsheetml/2006/main" count="82" uniqueCount="47">
  <si>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PLAYER</t>
  </si>
  <si>
    <t>CL</t>
  </si>
  <si>
    <t>Andrea Mortimer</t>
  </si>
  <si>
    <t>Courtney Horner</t>
  </si>
  <si>
    <t>APG</t>
  </si>
  <si>
    <t>K</t>
  </si>
  <si>
    <t>M</t>
  </si>
  <si>
    <t>NC</t>
  </si>
  <si>
    <t>C</t>
  </si>
  <si>
    <t>KC</t>
  </si>
  <si>
    <t>TP</t>
  </si>
  <si>
    <t>Team Total</t>
  </si>
  <si>
    <t>Opponent Total</t>
  </si>
  <si>
    <t>plus/minus</t>
  </si>
  <si>
    <t>K - Keystone</t>
  </si>
  <si>
    <t>M - Moniteau</t>
  </si>
  <si>
    <t>NC - North Clarion</t>
  </si>
  <si>
    <t>C - Clarion</t>
  </si>
  <si>
    <t>CL - Clarion Limestone</t>
  </si>
  <si>
    <t>KC - Karns City</t>
  </si>
  <si>
    <t>TP - Total Points</t>
  </si>
  <si>
    <t>APG - Average Points Per Game</t>
  </si>
  <si>
    <t>Bethany Koch</t>
  </si>
  <si>
    <t>* - Did not play</t>
  </si>
  <si>
    <t>Emily Mortimer</t>
  </si>
  <si>
    <t>RV</t>
  </si>
  <si>
    <t>RV - Redbank Valley</t>
  </si>
  <si>
    <t>Molly Scott</t>
  </si>
  <si>
    <t>Kayla Hepler</t>
  </si>
  <si>
    <t>Allison Toven</t>
  </si>
  <si>
    <t>Nikki Davis</t>
  </si>
  <si>
    <t>Jen Switzer</t>
  </si>
  <si>
    <t>Sarah Henry</t>
  </si>
  <si>
    <t>Kacie Stewart</t>
  </si>
  <si>
    <t>*</t>
  </si>
  <si>
    <t>Cl</t>
  </si>
  <si>
    <t>Br</t>
  </si>
  <si>
    <t>AC</t>
  </si>
  <si>
    <t>FC</t>
  </si>
  <si>
    <t>DC</t>
  </si>
  <si>
    <t>P</t>
  </si>
  <si>
    <t>AC - AC Valley</t>
  </si>
  <si>
    <t>Br - Brookville</t>
  </si>
  <si>
    <t>Cl - Clearfield</t>
  </si>
  <si>
    <t>FC - Ford City</t>
  </si>
  <si>
    <t>P - Punxsatawney</t>
  </si>
  <si>
    <t>DC - DuBois Central Catholic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</si>
</sst>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14.8515625" style="0" customWidth="1"/>
    <col min="2" max="3" width="3.00390625" style="0" customWidth="1"/>
    <col min="4" max="4" width="3.57421875" style="0" customWidth="1"/>
    <col min="5" max="5" width="3.421875" style="0" customWidth="1"/>
    <col min="6" max="6" width="3.00390625" style="0" customWidth="1"/>
    <col min="7" max="7" width="3.28125" style="0" customWidth="1"/>
    <col min="8" max="8" width="3.57421875" style="0" customWidth="1"/>
    <col min="9" max="10" width="3.00390625" style="0" customWidth="1"/>
    <col min="11" max="11" width="3.57421875" style="0" customWidth="1"/>
    <col min="12" max="12" width="3.00390625" style="0" customWidth="1"/>
    <col min="13" max="14" width="3.57421875" style="0" customWidth="1"/>
    <col min="15" max="15" width="3.00390625" style="0" customWidth="1"/>
    <col min="16" max="16" width="3.57421875" style="0" customWidth="1"/>
    <col min="17" max="19" width="3.00390625" style="0" customWidth="1"/>
    <col min="20" max="20" width="3.28125" style="0" customWidth="1"/>
    <col min="21" max="23" width="3.57421875" style="0" customWidth="1"/>
    <col min="24" max="25" width="3.00390625" style="0" customWidth="1"/>
    <col min="26" max="27" width="5.00390625" style="1" customWidth="1"/>
  </cols>
  <sheetData>
    <row r="1" spans="1:27" ht="12.75">
      <c r="A1" s="2" t="s">
        <v>0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8</v>
      </c>
      <c r="G1" s="2" t="s">
        <v>1</v>
      </c>
      <c r="H1" s="2" t="s">
        <v>7</v>
      </c>
      <c r="I1" s="2" t="s">
        <v>6</v>
      </c>
      <c r="J1" s="2" t="s">
        <v>35</v>
      </c>
      <c r="K1" s="2" t="s">
        <v>39</v>
      </c>
      <c r="L1" s="2" t="s">
        <v>36</v>
      </c>
      <c r="M1" s="2" t="s">
        <v>25</v>
      </c>
      <c r="N1" s="2" t="s">
        <v>9</v>
      </c>
      <c r="O1" s="2" t="s">
        <v>5</v>
      </c>
      <c r="P1" s="2" t="s">
        <v>37</v>
      </c>
      <c r="Q1" s="2" t="s">
        <v>6</v>
      </c>
      <c r="R1" s="2" t="s">
        <v>8</v>
      </c>
      <c r="S1" s="2" t="s">
        <v>40</v>
      </c>
      <c r="T1" s="2" t="s">
        <v>1</v>
      </c>
      <c r="U1" s="2" t="s">
        <v>7</v>
      </c>
      <c r="V1" s="2" t="s">
        <v>25</v>
      </c>
      <c r="W1" s="2" t="s">
        <v>9</v>
      </c>
      <c r="X1" s="2" t="s">
        <v>5</v>
      </c>
      <c r="Y1" s="2"/>
      <c r="Z1" s="2" t="s">
        <v>10</v>
      </c>
      <c r="AA1" s="2" t="s">
        <v>4</v>
      </c>
    </row>
    <row r="2" spans="1:27" ht="12.75">
      <c r="A2" s="3" t="s">
        <v>22</v>
      </c>
      <c r="B2" s="10">
        <v>14</v>
      </c>
      <c r="C2" s="12">
        <v>20</v>
      </c>
      <c r="D2" s="12">
        <v>17</v>
      </c>
      <c r="E2" s="12">
        <v>18</v>
      </c>
      <c r="F2" s="10">
        <v>11</v>
      </c>
      <c r="G2" s="10">
        <v>16</v>
      </c>
      <c r="H2" s="10">
        <v>11</v>
      </c>
      <c r="I2" s="12">
        <v>19</v>
      </c>
      <c r="J2" s="10">
        <v>4</v>
      </c>
      <c r="K2" s="12">
        <v>18</v>
      </c>
      <c r="L2" s="10">
        <v>2</v>
      </c>
      <c r="M2" s="10">
        <v>11</v>
      </c>
      <c r="N2" s="12">
        <v>12</v>
      </c>
      <c r="O2" s="10">
        <v>9</v>
      </c>
      <c r="P2" s="12">
        <v>18</v>
      </c>
      <c r="Q2" s="12">
        <v>23</v>
      </c>
      <c r="R2" s="12">
        <v>16</v>
      </c>
      <c r="S2" s="12">
        <v>11</v>
      </c>
      <c r="T2" s="12">
        <v>15</v>
      </c>
      <c r="U2" s="10">
        <v>4</v>
      </c>
      <c r="V2" s="10">
        <v>9</v>
      </c>
      <c r="W2" s="12">
        <v>11</v>
      </c>
      <c r="X2" s="12">
        <v>14</v>
      </c>
      <c r="Y2" s="10"/>
      <c r="Z2" s="2">
        <f aca="true" t="shared" si="0" ref="Z2:Z12">SUM(B2:X2)</f>
        <v>303</v>
      </c>
      <c r="AA2" s="2">
        <f>ROUND((Z2/23),1)</f>
        <v>13.2</v>
      </c>
    </row>
    <row r="3" spans="1:27" ht="12.75">
      <c r="A3" s="3" t="s">
        <v>2</v>
      </c>
      <c r="B3" s="10">
        <v>7</v>
      </c>
      <c r="C3" s="4">
        <v>11</v>
      </c>
      <c r="D3" s="4">
        <v>3</v>
      </c>
      <c r="E3" s="4">
        <v>12</v>
      </c>
      <c r="F3" s="12">
        <v>15</v>
      </c>
      <c r="G3" s="12">
        <v>19</v>
      </c>
      <c r="H3" s="4">
        <v>8</v>
      </c>
      <c r="I3" s="4">
        <v>14</v>
      </c>
      <c r="J3" s="12">
        <v>16</v>
      </c>
      <c r="K3" s="4">
        <v>9</v>
      </c>
      <c r="L3" s="12">
        <v>23</v>
      </c>
      <c r="M3" s="4">
        <v>6</v>
      </c>
      <c r="N3" s="4">
        <v>9</v>
      </c>
      <c r="O3" s="4">
        <v>8</v>
      </c>
      <c r="P3" s="4">
        <v>7</v>
      </c>
      <c r="Q3" s="4">
        <v>14</v>
      </c>
      <c r="R3" s="4">
        <v>13</v>
      </c>
      <c r="S3" s="4">
        <v>10</v>
      </c>
      <c r="T3" s="4">
        <v>7</v>
      </c>
      <c r="U3" s="4">
        <v>13</v>
      </c>
      <c r="V3" s="12">
        <v>11</v>
      </c>
      <c r="W3" s="4">
        <v>2</v>
      </c>
      <c r="X3" s="4">
        <v>3</v>
      </c>
      <c r="Y3" s="4"/>
      <c r="Z3" s="2">
        <f>SUM(B3:X3)</f>
        <v>240</v>
      </c>
      <c r="AA3" s="2">
        <f>ROUND((Z3/23),1)</f>
        <v>10.4</v>
      </c>
    </row>
    <row r="4" spans="1:27" ht="12.75">
      <c r="A4" s="3" t="s">
        <v>3</v>
      </c>
      <c r="B4" s="12">
        <v>20</v>
      </c>
      <c r="C4" s="10">
        <v>5</v>
      </c>
      <c r="D4" s="10">
        <v>10</v>
      </c>
      <c r="E4" s="10">
        <v>16</v>
      </c>
      <c r="F4" s="10">
        <v>8</v>
      </c>
      <c r="G4" s="10">
        <v>8</v>
      </c>
      <c r="H4" s="12">
        <v>19</v>
      </c>
      <c r="I4" s="10">
        <v>13</v>
      </c>
      <c r="J4" s="10">
        <v>7</v>
      </c>
      <c r="K4" s="10">
        <v>9</v>
      </c>
      <c r="L4" s="10">
        <v>4</v>
      </c>
      <c r="M4" s="10">
        <v>7</v>
      </c>
      <c r="N4" s="10">
        <v>4</v>
      </c>
      <c r="O4" s="4">
        <v>4</v>
      </c>
      <c r="P4" s="4">
        <v>8</v>
      </c>
      <c r="Q4" s="4">
        <v>3</v>
      </c>
      <c r="R4" s="4">
        <v>5</v>
      </c>
      <c r="S4" s="4">
        <v>4</v>
      </c>
      <c r="T4" s="4">
        <v>4</v>
      </c>
      <c r="U4" s="9" t="s">
        <v>34</v>
      </c>
      <c r="V4" s="4">
        <v>4</v>
      </c>
      <c r="W4" s="4">
        <v>8</v>
      </c>
      <c r="X4" s="4">
        <v>10</v>
      </c>
      <c r="Y4" s="4"/>
      <c r="Z4" s="2">
        <f t="shared" si="0"/>
        <v>180</v>
      </c>
      <c r="AA4" s="2">
        <f>ROUND((Z4/22),1)</f>
        <v>8.2</v>
      </c>
    </row>
    <row r="5" spans="1:27" ht="12.75">
      <c r="A5" s="3" t="s">
        <v>27</v>
      </c>
      <c r="B5" s="4">
        <v>7</v>
      </c>
      <c r="C5" s="4">
        <v>10</v>
      </c>
      <c r="D5" s="4">
        <v>10</v>
      </c>
      <c r="E5" s="4">
        <v>10</v>
      </c>
      <c r="F5" s="4">
        <v>6</v>
      </c>
      <c r="G5" s="10">
        <v>5</v>
      </c>
      <c r="H5" s="10">
        <v>6</v>
      </c>
      <c r="I5" s="4">
        <v>12</v>
      </c>
      <c r="J5" s="10">
        <v>2</v>
      </c>
      <c r="K5" s="10">
        <v>2</v>
      </c>
      <c r="L5" s="10">
        <v>10</v>
      </c>
      <c r="M5" s="10">
        <v>7</v>
      </c>
      <c r="N5" s="10">
        <v>0</v>
      </c>
      <c r="O5" s="10">
        <v>10</v>
      </c>
      <c r="P5" s="10">
        <v>7</v>
      </c>
      <c r="Q5" s="4">
        <v>6</v>
      </c>
      <c r="R5" s="4">
        <v>3</v>
      </c>
      <c r="S5" s="4">
        <v>4</v>
      </c>
      <c r="T5" s="4">
        <v>3</v>
      </c>
      <c r="U5" s="12">
        <v>17</v>
      </c>
      <c r="V5" s="4">
        <v>7</v>
      </c>
      <c r="W5" s="4">
        <v>9</v>
      </c>
      <c r="X5" s="4">
        <v>8</v>
      </c>
      <c r="Y5" s="4"/>
      <c r="Z5" s="2">
        <f t="shared" si="0"/>
        <v>161</v>
      </c>
      <c r="AA5" s="2">
        <f>ROUND((Z5/23),1)</f>
        <v>7</v>
      </c>
    </row>
    <row r="6" spans="1:27" ht="12.75">
      <c r="A6" s="3" t="s">
        <v>24</v>
      </c>
      <c r="B6" s="4">
        <v>5</v>
      </c>
      <c r="C6" s="4">
        <v>4</v>
      </c>
      <c r="D6" s="4">
        <v>6</v>
      </c>
      <c r="E6" s="4">
        <v>11</v>
      </c>
      <c r="F6" s="4">
        <v>7</v>
      </c>
      <c r="G6" s="10">
        <v>2</v>
      </c>
      <c r="H6" s="10">
        <v>2</v>
      </c>
      <c r="I6" s="9" t="s">
        <v>34</v>
      </c>
      <c r="J6" s="10">
        <v>5</v>
      </c>
      <c r="K6" s="10">
        <v>2</v>
      </c>
      <c r="L6" s="10">
        <v>4</v>
      </c>
      <c r="M6" s="12">
        <v>13</v>
      </c>
      <c r="N6" s="10">
        <v>11</v>
      </c>
      <c r="O6" s="12">
        <v>13</v>
      </c>
      <c r="P6" s="10">
        <v>8</v>
      </c>
      <c r="Q6" s="4">
        <v>8</v>
      </c>
      <c r="R6" s="4">
        <v>3</v>
      </c>
      <c r="S6" s="4">
        <v>5</v>
      </c>
      <c r="T6" s="4">
        <v>6</v>
      </c>
      <c r="U6" s="4">
        <v>6</v>
      </c>
      <c r="V6" s="12">
        <v>11</v>
      </c>
      <c r="W6" s="4">
        <v>7</v>
      </c>
      <c r="X6" s="4">
        <v>5</v>
      </c>
      <c r="Y6" s="4"/>
      <c r="Z6" s="2">
        <f t="shared" si="0"/>
        <v>144</v>
      </c>
      <c r="AA6" s="2">
        <f>ROUND((Z6/22),1)</f>
        <v>6.5</v>
      </c>
    </row>
    <row r="7" spans="1:27" ht="12.75">
      <c r="A7" s="3" t="s">
        <v>28</v>
      </c>
      <c r="B7" s="4">
        <v>0</v>
      </c>
      <c r="C7" s="4">
        <v>6</v>
      </c>
      <c r="D7" s="4">
        <v>4</v>
      </c>
      <c r="E7" s="9">
        <v>6</v>
      </c>
      <c r="F7" s="4">
        <v>5</v>
      </c>
      <c r="G7" s="10">
        <v>0</v>
      </c>
      <c r="H7" s="10">
        <v>5</v>
      </c>
      <c r="I7" s="4">
        <v>8</v>
      </c>
      <c r="J7" s="10">
        <v>5</v>
      </c>
      <c r="K7" s="10">
        <v>4</v>
      </c>
      <c r="L7" s="10">
        <v>0</v>
      </c>
      <c r="M7" s="10">
        <v>0</v>
      </c>
      <c r="N7" s="10">
        <v>4</v>
      </c>
      <c r="O7" s="10">
        <v>8</v>
      </c>
      <c r="P7" s="10">
        <v>7</v>
      </c>
      <c r="Q7" s="4">
        <v>1</v>
      </c>
      <c r="R7" s="4">
        <v>1</v>
      </c>
      <c r="S7" s="4">
        <v>4</v>
      </c>
      <c r="T7" s="4">
        <v>5</v>
      </c>
      <c r="U7" s="4">
        <v>3</v>
      </c>
      <c r="V7" s="4">
        <v>0</v>
      </c>
      <c r="W7" s="4">
        <v>10</v>
      </c>
      <c r="X7" s="4">
        <v>6</v>
      </c>
      <c r="Y7" s="4"/>
      <c r="Z7" s="2">
        <f t="shared" si="0"/>
        <v>92</v>
      </c>
      <c r="AA7" s="2">
        <f>ROUND((Z7/23),1)</f>
        <v>4</v>
      </c>
    </row>
    <row r="8" spans="1:27" ht="12.75">
      <c r="A8" s="4" t="s">
        <v>30</v>
      </c>
      <c r="B8" s="4">
        <v>2</v>
      </c>
      <c r="C8" s="9">
        <v>0</v>
      </c>
      <c r="D8" s="4">
        <v>0</v>
      </c>
      <c r="E8" s="4">
        <v>0</v>
      </c>
      <c r="F8" s="4">
        <v>0</v>
      </c>
      <c r="G8" s="4">
        <v>0</v>
      </c>
      <c r="H8" s="9">
        <v>2</v>
      </c>
      <c r="I8" s="4">
        <v>0</v>
      </c>
      <c r="J8" s="4">
        <v>0</v>
      </c>
      <c r="K8" s="4">
        <v>2</v>
      </c>
      <c r="L8" s="4">
        <v>0</v>
      </c>
      <c r="M8" s="4">
        <v>0</v>
      </c>
      <c r="N8" s="9">
        <v>2</v>
      </c>
      <c r="O8" s="4">
        <v>1</v>
      </c>
      <c r="P8" s="4">
        <v>0</v>
      </c>
      <c r="Q8" s="4">
        <v>2</v>
      </c>
      <c r="R8" s="4">
        <v>3</v>
      </c>
      <c r="S8" s="4">
        <v>7</v>
      </c>
      <c r="T8" s="4">
        <v>6</v>
      </c>
      <c r="U8" s="4">
        <v>6</v>
      </c>
      <c r="V8" s="4">
        <v>3</v>
      </c>
      <c r="W8" s="4">
        <v>7</v>
      </c>
      <c r="X8" s="4">
        <v>4</v>
      </c>
      <c r="Y8" s="4"/>
      <c r="Z8" s="2">
        <f>SUM(B8:X8)</f>
        <v>47</v>
      </c>
      <c r="AA8" s="2">
        <f>ROUND((Z8/23),1)</f>
        <v>2</v>
      </c>
    </row>
    <row r="9" spans="1:27" ht="12.75">
      <c r="A9" s="3" t="s">
        <v>31</v>
      </c>
      <c r="B9" s="4">
        <v>0</v>
      </c>
      <c r="C9" s="9" t="s">
        <v>34</v>
      </c>
      <c r="D9" s="4">
        <v>0</v>
      </c>
      <c r="E9" s="4">
        <v>3</v>
      </c>
      <c r="F9" s="4">
        <v>0</v>
      </c>
      <c r="G9" s="4">
        <v>2</v>
      </c>
      <c r="H9" s="9">
        <v>4</v>
      </c>
      <c r="I9" s="4">
        <v>0</v>
      </c>
      <c r="J9" s="9" t="s">
        <v>34</v>
      </c>
      <c r="K9" s="9" t="s">
        <v>34</v>
      </c>
      <c r="L9" s="4">
        <v>0</v>
      </c>
      <c r="M9" s="9" t="s">
        <v>34</v>
      </c>
      <c r="N9" s="9">
        <v>0</v>
      </c>
      <c r="O9" s="4">
        <v>4</v>
      </c>
      <c r="P9" s="4">
        <v>0</v>
      </c>
      <c r="Q9" s="4">
        <v>9</v>
      </c>
      <c r="R9" s="4">
        <v>0</v>
      </c>
      <c r="S9" s="4">
        <v>1</v>
      </c>
      <c r="T9" s="9" t="s">
        <v>34</v>
      </c>
      <c r="U9" s="4">
        <v>6</v>
      </c>
      <c r="V9" s="4">
        <v>0</v>
      </c>
      <c r="W9" s="4">
        <v>0</v>
      </c>
      <c r="X9" s="4">
        <v>0</v>
      </c>
      <c r="Y9" s="4"/>
      <c r="Z9" s="2">
        <f>SUM(B9:X9)</f>
        <v>29</v>
      </c>
      <c r="AA9" s="2">
        <f>ROUND((Z9/18),1)</f>
        <v>1.6</v>
      </c>
    </row>
    <row r="10" spans="1:27" ht="12.75">
      <c r="A10" s="3" t="s">
        <v>29</v>
      </c>
      <c r="B10" s="4">
        <v>0</v>
      </c>
      <c r="C10" s="4">
        <v>4</v>
      </c>
      <c r="D10" s="4">
        <v>0</v>
      </c>
      <c r="E10" s="4">
        <v>2</v>
      </c>
      <c r="F10" s="4">
        <v>0</v>
      </c>
      <c r="G10" s="10">
        <v>4</v>
      </c>
      <c r="H10" s="10">
        <v>1</v>
      </c>
      <c r="I10" s="4">
        <v>4</v>
      </c>
      <c r="J10" s="11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6</v>
      </c>
      <c r="Q10" s="4">
        <v>3</v>
      </c>
      <c r="R10" s="4">
        <v>0</v>
      </c>
      <c r="S10" s="4">
        <v>2</v>
      </c>
      <c r="T10" s="4">
        <v>2</v>
      </c>
      <c r="U10" s="4">
        <v>3</v>
      </c>
      <c r="V10" s="4">
        <v>2</v>
      </c>
      <c r="W10" s="4">
        <v>2</v>
      </c>
      <c r="X10" s="4">
        <v>0</v>
      </c>
      <c r="Y10" s="4"/>
      <c r="Z10" s="2">
        <f>SUM(B10:X10)</f>
        <v>35</v>
      </c>
      <c r="AA10" s="2">
        <f>ROUND((Z10/23),1)</f>
        <v>1.5</v>
      </c>
    </row>
    <row r="11" spans="1:27" ht="12.75">
      <c r="A11" s="3" t="s">
        <v>33</v>
      </c>
      <c r="B11" s="9" t="s">
        <v>34</v>
      </c>
      <c r="C11" s="4">
        <v>0</v>
      </c>
      <c r="D11" s="9">
        <v>2</v>
      </c>
      <c r="E11" s="9">
        <v>0</v>
      </c>
      <c r="F11" s="9" t="s">
        <v>34</v>
      </c>
      <c r="G11" s="9">
        <v>0</v>
      </c>
      <c r="H11" s="9">
        <v>0</v>
      </c>
      <c r="I11" s="9">
        <v>3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>
        <v>0</v>
      </c>
      <c r="P11" s="9">
        <v>0</v>
      </c>
      <c r="Q11" s="9">
        <v>0</v>
      </c>
      <c r="R11" s="9" t="s">
        <v>34</v>
      </c>
      <c r="S11" s="9">
        <v>0</v>
      </c>
      <c r="T11" s="9" t="s">
        <v>34</v>
      </c>
      <c r="U11" s="9">
        <v>0</v>
      </c>
      <c r="V11" s="9">
        <v>4</v>
      </c>
      <c r="W11" s="9" t="s">
        <v>34</v>
      </c>
      <c r="X11" s="9">
        <v>1</v>
      </c>
      <c r="Y11" s="9"/>
      <c r="Z11" s="2">
        <f>SUM(B11:X11)</f>
        <v>10</v>
      </c>
      <c r="AA11" s="2">
        <f>ROUND((Z11/13),1)</f>
        <v>0.8</v>
      </c>
    </row>
    <row r="12" spans="1:27" ht="12.75">
      <c r="A12" s="3" t="s">
        <v>32</v>
      </c>
      <c r="B12" s="4">
        <v>0</v>
      </c>
      <c r="C12" s="4">
        <v>0</v>
      </c>
      <c r="D12" s="4">
        <v>0</v>
      </c>
      <c r="E12" s="4">
        <v>2</v>
      </c>
      <c r="F12" s="9" t="s">
        <v>34</v>
      </c>
      <c r="G12" s="4">
        <v>0</v>
      </c>
      <c r="H12" s="4">
        <v>2</v>
      </c>
      <c r="I12" s="4">
        <v>0</v>
      </c>
      <c r="J12" s="9" t="s">
        <v>34</v>
      </c>
      <c r="K12" s="9" t="s">
        <v>34</v>
      </c>
      <c r="L12" s="4">
        <v>0</v>
      </c>
      <c r="M12" s="9" t="s">
        <v>34</v>
      </c>
      <c r="N12" s="9" t="s">
        <v>34</v>
      </c>
      <c r="O12" s="4">
        <v>0</v>
      </c>
      <c r="P12" s="4">
        <v>0</v>
      </c>
      <c r="Q12" s="4">
        <v>0</v>
      </c>
      <c r="R12" s="9" t="s">
        <v>34</v>
      </c>
      <c r="S12" s="9" t="s">
        <v>34</v>
      </c>
      <c r="T12" s="9" t="s">
        <v>34</v>
      </c>
      <c r="U12" s="4">
        <v>0</v>
      </c>
      <c r="V12" s="4">
        <v>2</v>
      </c>
      <c r="W12" s="9" t="s">
        <v>34</v>
      </c>
      <c r="X12" s="4">
        <v>0</v>
      </c>
      <c r="Y12" s="4"/>
      <c r="Z12" s="2">
        <f t="shared" si="0"/>
        <v>6</v>
      </c>
      <c r="AA12" s="2">
        <f>ROUND((Z12/14),1)</f>
        <v>0.4</v>
      </c>
    </row>
    <row r="13" spans="1:27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2"/>
    </row>
    <row r="14" spans="1:27" ht="12.75">
      <c r="A14" s="4" t="s">
        <v>11</v>
      </c>
      <c r="B14" s="5">
        <f aca="true" t="shared" si="1" ref="B14:Z14">(SUM(B2:B12))</f>
        <v>55</v>
      </c>
      <c r="C14" s="5">
        <f t="shared" si="1"/>
        <v>60</v>
      </c>
      <c r="D14" s="5">
        <f t="shared" si="1"/>
        <v>52</v>
      </c>
      <c r="E14" s="5">
        <f t="shared" si="1"/>
        <v>80</v>
      </c>
      <c r="F14" s="5">
        <f t="shared" si="1"/>
        <v>52</v>
      </c>
      <c r="G14" s="5">
        <f t="shared" si="1"/>
        <v>56</v>
      </c>
      <c r="H14" s="5">
        <f t="shared" si="1"/>
        <v>60</v>
      </c>
      <c r="I14" s="5">
        <f t="shared" si="1"/>
        <v>73</v>
      </c>
      <c r="J14" s="5">
        <f t="shared" si="1"/>
        <v>39</v>
      </c>
      <c r="K14" s="5">
        <f t="shared" si="1"/>
        <v>46</v>
      </c>
      <c r="L14" s="5">
        <f t="shared" si="1"/>
        <v>43</v>
      </c>
      <c r="M14" s="5">
        <f t="shared" si="1"/>
        <v>44</v>
      </c>
      <c r="N14" s="5">
        <f t="shared" si="1"/>
        <v>42</v>
      </c>
      <c r="O14" s="5">
        <f t="shared" si="1"/>
        <v>57</v>
      </c>
      <c r="P14" s="5">
        <f t="shared" si="1"/>
        <v>61</v>
      </c>
      <c r="Q14" s="5">
        <f t="shared" si="1"/>
        <v>69</v>
      </c>
      <c r="R14" s="5">
        <f t="shared" si="1"/>
        <v>44</v>
      </c>
      <c r="S14" s="5">
        <f t="shared" si="1"/>
        <v>48</v>
      </c>
      <c r="T14" s="5">
        <f t="shared" si="1"/>
        <v>48</v>
      </c>
      <c r="U14" s="5">
        <f t="shared" si="1"/>
        <v>58</v>
      </c>
      <c r="V14" s="5">
        <f t="shared" si="1"/>
        <v>53</v>
      </c>
      <c r="W14" s="5">
        <f t="shared" si="1"/>
        <v>56</v>
      </c>
      <c r="X14" s="5">
        <f t="shared" si="1"/>
        <v>51</v>
      </c>
      <c r="Y14" s="5"/>
      <c r="Z14" s="5">
        <f t="shared" si="1"/>
        <v>1247</v>
      </c>
      <c r="AA14" s="2">
        <f>ROUND((Z14/23),1)</f>
        <v>54.2</v>
      </c>
    </row>
    <row r="15" spans="1:27" ht="12.75">
      <c r="A15" s="4" t="s">
        <v>12</v>
      </c>
      <c r="B15" s="6">
        <v>38</v>
      </c>
      <c r="C15" s="6">
        <v>29</v>
      </c>
      <c r="D15" s="6">
        <v>32</v>
      </c>
      <c r="E15" s="6">
        <v>35</v>
      </c>
      <c r="F15" s="6">
        <v>50</v>
      </c>
      <c r="G15" s="6">
        <v>31</v>
      </c>
      <c r="H15" s="6">
        <v>14</v>
      </c>
      <c r="I15" s="6">
        <v>32</v>
      </c>
      <c r="J15" s="6">
        <v>29</v>
      </c>
      <c r="K15" s="6">
        <v>35</v>
      </c>
      <c r="L15" s="6">
        <v>30</v>
      </c>
      <c r="M15" s="6">
        <v>39</v>
      </c>
      <c r="N15" s="6">
        <v>53</v>
      </c>
      <c r="O15" s="6">
        <v>22</v>
      </c>
      <c r="P15" s="6">
        <v>30</v>
      </c>
      <c r="Q15" s="6">
        <v>37</v>
      </c>
      <c r="R15" s="6">
        <v>42</v>
      </c>
      <c r="S15" s="6">
        <v>57</v>
      </c>
      <c r="T15" s="6">
        <v>37</v>
      </c>
      <c r="U15" s="6">
        <v>34</v>
      </c>
      <c r="V15" s="6">
        <v>30</v>
      </c>
      <c r="W15" s="6">
        <v>45</v>
      </c>
      <c r="X15" s="6">
        <v>39</v>
      </c>
      <c r="Y15" s="6"/>
      <c r="Z15" s="5">
        <f>SUM(B15:X15)</f>
        <v>820</v>
      </c>
      <c r="AA15" s="2">
        <f>ROUND((Z15/23),1)</f>
        <v>35.7</v>
      </c>
    </row>
    <row r="16" spans="1:27" ht="12.75">
      <c r="A16" s="4" t="s">
        <v>13</v>
      </c>
      <c r="B16" s="5">
        <f aca="true" t="shared" si="2" ref="B16:Z16">(B14-B15)</f>
        <v>17</v>
      </c>
      <c r="C16" s="5">
        <f t="shared" si="2"/>
        <v>31</v>
      </c>
      <c r="D16" s="5">
        <f t="shared" si="2"/>
        <v>20</v>
      </c>
      <c r="E16" s="5">
        <f>(E14-E15)</f>
        <v>45</v>
      </c>
      <c r="F16" s="5">
        <f t="shared" si="2"/>
        <v>2</v>
      </c>
      <c r="G16" s="5">
        <f t="shared" si="2"/>
        <v>25</v>
      </c>
      <c r="H16" s="5">
        <f t="shared" si="2"/>
        <v>46</v>
      </c>
      <c r="I16" s="5">
        <f>(I14-I15)</f>
        <v>41</v>
      </c>
      <c r="J16" s="5">
        <f t="shared" si="2"/>
        <v>10</v>
      </c>
      <c r="K16" s="5">
        <f t="shared" si="2"/>
        <v>11</v>
      </c>
      <c r="L16" s="5">
        <f t="shared" si="2"/>
        <v>13</v>
      </c>
      <c r="M16" s="5">
        <f t="shared" si="2"/>
        <v>5</v>
      </c>
      <c r="N16" s="5">
        <f t="shared" si="2"/>
        <v>-11</v>
      </c>
      <c r="O16" s="5">
        <f t="shared" si="2"/>
        <v>35</v>
      </c>
      <c r="P16" s="5">
        <f t="shared" si="2"/>
        <v>31</v>
      </c>
      <c r="Q16" s="5">
        <f t="shared" si="2"/>
        <v>32</v>
      </c>
      <c r="R16" s="5">
        <f t="shared" si="2"/>
        <v>2</v>
      </c>
      <c r="S16" s="5">
        <f aca="true" t="shared" si="3" ref="S16:X16">(S14-S15)</f>
        <v>-9</v>
      </c>
      <c r="T16" s="5">
        <f t="shared" si="3"/>
        <v>11</v>
      </c>
      <c r="U16" s="5">
        <f t="shared" si="3"/>
        <v>24</v>
      </c>
      <c r="V16" s="5">
        <f t="shared" si="3"/>
        <v>23</v>
      </c>
      <c r="W16" s="5">
        <f t="shared" si="3"/>
        <v>11</v>
      </c>
      <c r="X16" s="5">
        <f t="shared" si="3"/>
        <v>12</v>
      </c>
      <c r="Y16" s="5"/>
      <c r="Z16" s="5">
        <f t="shared" si="2"/>
        <v>427</v>
      </c>
      <c r="AA16" s="2">
        <f>ROUND((Z16/23),1)</f>
        <v>18.6</v>
      </c>
    </row>
    <row r="18" ht="12.75">
      <c r="O18" s="7"/>
    </row>
    <row r="19" spans="1:16" ht="12.75">
      <c r="A19" t="s">
        <v>41</v>
      </c>
      <c r="D19" t="s">
        <v>20</v>
      </c>
      <c r="P19" s="8"/>
    </row>
    <row r="20" spans="1:4" ht="12.75">
      <c r="A20" t="s">
        <v>14</v>
      </c>
      <c r="D20" t="s">
        <v>21</v>
      </c>
    </row>
    <row r="21" spans="1:4" ht="12.75">
      <c r="A21" t="s">
        <v>15</v>
      </c>
      <c r="D21" t="s">
        <v>23</v>
      </c>
    </row>
    <row r="22" ht="12.75">
      <c r="A22" t="s">
        <v>16</v>
      </c>
    </row>
    <row r="23" ht="12.75">
      <c r="A23" t="s">
        <v>17</v>
      </c>
    </row>
    <row r="24" ht="12.75">
      <c r="A24" t="s">
        <v>26</v>
      </c>
    </row>
    <row r="25" ht="12.75">
      <c r="A25" t="s">
        <v>18</v>
      </c>
    </row>
    <row r="26" ht="12.75">
      <c r="A26" t="s">
        <v>19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</sheetData>
  <sheetProtection/>
  <printOptions/>
  <pageMargins left="0.75" right="0.75" top="1" bottom="1" header="0.5" footer="0.5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Cyphert, Jamey</cp:lastModifiedBy>
  <cp:lastPrinted>2003-01-26T18:23:10Z</cp:lastPrinted>
  <dcterms:created xsi:type="dcterms:W3CDTF">2000-12-03T20:53:33Z</dcterms:created>
  <dcterms:modified xsi:type="dcterms:W3CDTF">2015-03-19T13:09:34Z</dcterms:modified>
  <cp:category/>
  <cp:version/>
  <cp:contentType/>
  <cp:contentStatus/>
</cp:coreProperties>
</file>