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<sst xmlns="http://schemas.openxmlformats.org/spreadsheetml/2006/main" count="89" uniqueCount="57">
  <si>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PLAYER</t>
  </si>
  <si>
    <t>TP</t>
  </si>
  <si>
    <t>Team Total</t>
  </si>
  <si>
    <t>Opponent Total</t>
  </si>
  <si>
    <t>plus/minus</t>
  </si>
  <si>
    <t>K - Keystone</t>
  </si>
  <si>
    <t>M - Moniteau</t>
  </si>
  <si>
    <t>NC - North Clarion</t>
  </si>
  <si>
    <t>C - Clarion</t>
  </si>
  <si>
    <t>CL - Clarion Limestone</t>
  </si>
  <si>
    <t>KC - Karns City</t>
  </si>
  <si>
    <t>TP - Total Points</t>
  </si>
  <si>
    <t>* - Did not play</t>
  </si>
  <si>
    <t>RV - Redbank Valley</t>
  </si>
  <si>
    <t>*</t>
  </si>
  <si>
    <t>B - Brookville</t>
  </si>
  <si>
    <t>PPG</t>
  </si>
  <si>
    <t>PPG - Average Points Per Game</t>
  </si>
  <si>
    <t>Cr - Cranberry</t>
  </si>
  <si>
    <t>AC - AC Valley</t>
  </si>
  <si>
    <t>EF - East Forest</t>
  </si>
  <si>
    <t>B</t>
  </si>
  <si>
    <t>Kn</t>
  </si>
  <si>
    <t>Kn - Knoch</t>
  </si>
  <si>
    <t>C</t>
  </si>
  <si>
    <t>CP - Career Points</t>
  </si>
  <si>
    <t>M</t>
  </si>
  <si>
    <t>WF - West Forest</t>
  </si>
  <si>
    <t>RG - Rocky Grove</t>
  </si>
  <si>
    <t>VC - Venango Catholic</t>
  </si>
  <si>
    <t>Cr</t>
  </si>
  <si>
    <t>RV</t>
  </si>
  <si>
    <t>CL</t>
  </si>
  <si>
    <t>WF</t>
  </si>
  <si>
    <t>RG</t>
  </si>
  <si>
    <t>AC</t>
  </si>
  <si>
    <t>VC</t>
  </si>
  <si>
    <t>NC</t>
  </si>
  <si>
    <t>KC</t>
  </si>
  <si>
    <t>K</t>
  </si>
  <si>
    <t>SR</t>
  </si>
  <si>
    <t>E - Erie East</t>
  </si>
  <si>
    <t>SR - Slippery Rock</t>
  </si>
  <si>
    <t>FC - Ford City</t>
  </si>
  <si>
    <t>Heather Murray</t>
  </si>
  <si>
    <t>Kirstie Priester</t>
  </si>
  <si>
    <t>Brooke Pollock</t>
  </si>
  <si>
    <t>Mariah Winchester</t>
  </si>
  <si>
    <t>Madison Elder</t>
  </si>
  <si>
    <t>Sarah Beichner</t>
  </si>
  <si>
    <t>Niki Stuart</t>
  </si>
  <si>
    <t>Kylee Kelley</t>
  </si>
  <si>
    <t>Courtney Shimmons</t>
  </si>
  <si>
    <t>Ashley MacKinlay</t>
  </si>
  <si>
    <t>Lepha Logue</t>
  </si>
  <si>
    <t>Kendra Guth</t>
  </si>
  <si>
    <t>FC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</si>
</sst>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3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5"/>
  <sheetViews>
    <sheetView tabSelected="1" workbookViewId="0" topLeftCell="A1">
      <selection activeCell="V6" sqref="V6"/>
    </sheetView>
  </sheetViews>
  <sheetFormatPr defaultColWidth="9.140625" defaultRowHeight="12.75"/>
  <cols>
    <col min="1" max="1" width="18.140625" style="0" customWidth="1"/>
    <col min="2" max="23" width="3.28125" style="0" customWidth="1"/>
    <col min="24" max="24" width="4.00390625" style="0" customWidth="1"/>
    <col min="25" max="25" width="5.00390625" style="0" customWidth="1"/>
    <col min="26" max="26" width="4.00390625" style="0" customWidth="1"/>
    <col min="27" max="28" width="5.00390625" style="0" customWidth="1"/>
    <col min="29" max="32" width="3.28125" style="0" customWidth="1"/>
    <col min="33" max="34" width="5.00390625" style="0" customWidth="1"/>
    <col min="35" max="35" width="3.28125" style="0" customWidth="1"/>
    <col min="36" max="37" width="5.00390625" style="0" customWidth="1"/>
    <col min="38" max="39" width="4.00390625" style="0" customWidth="1"/>
    <col min="40" max="41" width="5.00390625" style="0" customWidth="1"/>
    <col min="42" max="42" width="3.00390625" style="0" customWidth="1"/>
    <col min="43" max="43" width="5.00390625" style="0" customWidth="1"/>
    <col min="44" max="44" width="3.28125" style="0" customWidth="1"/>
    <col min="45" max="45" width="3.57421875" style="0" customWidth="1"/>
    <col min="46" max="47" width="3.00390625" style="0" customWidth="1"/>
    <col min="48" max="49" width="3.57421875" style="0" customWidth="1"/>
    <col min="50" max="50" width="3.421875" style="0" customWidth="1"/>
    <col min="51" max="51" width="3.00390625" style="0" customWidth="1"/>
    <col min="52" max="52" width="3.57421875" style="0" customWidth="1"/>
    <col min="53" max="54" width="3.00390625" style="0" customWidth="1"/>
    <col min="55" max="55" width="3.57421875" style="0" customWidth="1"/>
    <col min="56" max="56" width="3.00390625" style="0" customWidth="1"/>
    <col min="57" max="58" width="3.57421875" style="0" customWidth="1"/>
    <col min="59" max="59" width="3.28125" style="0" customWidth="1"/>
    <col min="60" max="61" width="3.00390625" style="0" customWidth="1"/>
    <col min="62" max="66" width="3.57421875" style="0" customWidth="1"/>
    <col min="67" max="68" width="5.00390625" style="0" customWidth="1"/>
    <col min="69" max="69" width="4.00390625" style="0" customWidth="1"/>
    <col min="70" max="92" width="5.7109375" style="0" customWidth="1"/>
    <col min="93" max="94" width="5.7109375" style="1" customWidth="1"/>
  </cols>
  <sheetData>
    <row r="1" spans="1:94" ht="12.75">
      <c r="A1" s="2" t="s">
        <v>0</v>
      </c>
      <c r="B1" s="2" t="s">
        <v>22</v>
      </c>
      <c r="C1" s="2" t="s">
        <v>56</v>
      </c>
      <c r="D1" s="2" t="s">
        <v>21</v>
      </c>
      <c r="E1" s="2" t="s">
        <v>38</v>
      </c>
      <c r="F1" s="2" t="s">
        <v>24</v>
      </c>
      <c r="G1" s="2" t="s">
        <v>32</v>
      </c>
      <c r="H1" s="2" t="s">
        <v>37</v>
      </c>
      <c r="I1" s="2" t="s">
        <v>40</v>
      </c>
      <c r="J1" s="28" t="s">
        <v>35</v>
      </c>
      <c r="K1" s="2" t="s">
        <v>39</v>
      </c>
      <c r="L1" s="2" t="s">
        <v>31</v>
      </c>
      <c r="M1" s="2" t="s">
        <v>30</v>
      </c>
      <c r="N1" s="2" t="s">
        <v>26</v>
      </c>
      <c r="O1" s="2" t="s">
        <v>36</v>
      </c>
      <c r="P1" s="2" t="s">
        <v>33</v>
      </c>
      <c r="Q1" s="2" t="s">
        <v>31</v>
      </c>
      <c r="R1" s="2" t="s">
        <v>56</v>
      </c>
      <c r="S1" s="2" t="s">
        <v>38</v>
      </c>
      <c r="T1" s="2" t="s">
        <v>24</v>
      </c>
      <c r="U1" s="2" t="s">
        <v>37</v>
      </c>
      <c r="V1" s="2" t="s">
        <v>34</v>
      </c>
      <c r="W1" s="2"/>
      <c r="X1" s="2" t="s">
        <v>1</v>
      </c>
      <c r="Y1" s="2" t="s">
        <v>16</v>
      </c>
      <c r="CO1"/>
      <c r="CP1"/>
    </row>
    <row r="2" spans="1:94" ht="12.75">
      <c r="A2" s="3" t="s">
        <v>46</v>
      </c>
      <c r="B2" s="32">
        <v>6</v>
      </c>
      <c r="C2" s="17">
        <v>4</v>
      </c>
      <c r="D2" s="15">
        <v>0</v>
      </c>
      <c r="E2" s="17">
        <v>1</v>
      </c>
      <c r="F2" s="15">
        <v>6</v>
      </c>
      <c r="G2" s="14">
        <v>14</v>
      </c>
      <c r="H2" s="17">
        <v>3</v>
      </c>
      <c r="I2" s="14">
        <v>11</v>
      </c>
      <c r="J2" s="15">
        <v>5</v>
      </c>
      <c r="K2" s="17">
        <v>7</v>
      </c>
      <c r="L2" s="26">
        <v>11</v>
      </c>
      <c r="M2" s="14">
        <v>16</v>
      </c>
      <c r="N2" s="15">
        <v>4</v>
      </c>
      <c r="O2" s="14">
        <v>12</v>
      </c>
      <c r="P2" s="15">
        <v>8</v>
      </c>
      <c r="Q2" s="14">
        <v>14</v>
      </c>
      <c r="R2" s="15">
        <v>4</v>
      </c>
      <c r="S2" s="14">
        <v>15</v>
      </c>
      <c r="T2" s="17">
        <v>4</v>
      </c>
      <c r="U2" s="15">
        <v>10</v>
      </c>
      <c r="V2" s="17" t="s">
        <v>14</v>
      </c>
      <c r="W2" s="10"/>
      <c r="X2" s="2">
        <f>SUM(B2:V2)</f>
        <v>155</v>
      </c>
      <c r="Y2" s="2">
        <f>ROUND((X2/20),1)</f>
        <v>7.8</v>
      </c>
      <c r="CO2"/>
      <c r="CP2"/>
    </row>
    <row r="3" spans="1:94" ht="12.75">
      <c r="A3" s="4" t="s">
        <v>53</v>
      </c>
      <c r="B3" s="21">
        <v>3</v>
      </c>
      <c r="C3" s="17">
        <v>6</v>
      </c>
      <c r="D3" s="26">
        <v>6</v>
      </c>
      <c r="E3" s="17">
        <v>5</v>
      </c>
      <c r="F3" s="14">
        <v>8</v>
      </c>
      <c r="G3" s="17">
        <v>8</v>
      </c>
      <c r="H3" s="14">
        <v>8</v>
      </c>
      <c r="I3" s="17">
        <v>2</v>
      </c>
      <c r="J3" s="34">
        <v>10</v>
      </c>
      <c r="K3" s="14">
        <v>14</v>
      </c>
      <c r="L3" s="17">
        <v>5</v>
      </c>
      <c r="M3" s="17">
        <v>5</v>
      </c>
      <c r="N3" s="17">
        <v>8</v>
      </c>
      <c r="O3" s="17">
        <v>6</v>
      </c>
      <c r="P3" s="14">
        <v>11</v>
      </c>
      <c r="Q3" s="17">
        <v>5</v>
      </c>
      <c r="R3" s="15">
        <v>7</v>
      </c>
      <c r="S3" s="17">
        <v>9</v>
      </c>
      <c r="T3" s="17">
        <v>2</v>
      </c>
      <c r="U3" s="15">
        <v>4</v>
      </c>
      <c r="V3" s="14">
        <v>14</v>
      </c>
      <c r="W3" s="9"/>
      <c r="X3" s="2">
        <f>SUM(B3:V3)</f>
        <v>146</v>
      </c>
      <c r="Y3" s="2">
        <f>ROUND((X3/21),1)</f>
        <v>7</v>
      </c>
      <c r="CO3"/>
      <c r="CP3"/>
    </row>
    <row r="4" spans="1:94" ht="12.75">
      <c r="A4" s="3" t="s">
        <v>47</v>
      </c>
      <c r="B4" s="20">
        <v>2</v>
      </c>
      <c r="C4" s="27">
        <v>12</v>
      </c>
      <c r="D4" s="20">
        <v>0</v>
      </c>
      <c r="E4" s="27">
        <v>8</v>
      </c>
      <c r="F4" s="22">
        <v>2</v>
      </c>
      <c r="G4" s="22">
        <v>2</v>
      </c>
      <c r="H4" s="27">
        <v>8</v>
      </c>
      <c r="I4" s="22">
        <v>4</v>
      </c>
      <c r="J4" s="29">
        <v>2</v>
      </c>
      <c r="K4" s="22">
        <v>6</v>
      </c>
      <c r="L4" s="22">
        <v>3</v>
      </c>
      <c r="M4" s="22">
        <v>4</v>
      </c>
      <c r="N4" s="22">
        <v>2</v>
      </c>
      <c r="O4" s="22">
        <v>6</v>
      </c>
      <c r="P4" s="22">
        <v>2</v>
      </c>
      <c r="Q4" s="22">
        <v>6</v>
      </c>
      <c r="R4" s="20">
        <v>7</v>
      </c>
      <c r="S4" s="24">
        <v>8</v>
      </c>
      <c r="T4" s="27">
        <v>6</v>
      </c>
      <c r="U4" s="33">
        <v>12</v>
      </c>
      <c r="V4" s="22">
        <v>12</v>
      </c>
      <c r="W4" s="9"/>
      <c r="X4" s="2">
        <f>SUM(B4:V4)</f>
        <v>114</v>
      </c>
      <c r="Y4" s="2">
        <f>ROUND((X4/21),1)</f>
        <v>5.4</v>
      </c>
      <c r="CO4"/>
      <c r="CP4"/>
    </row>
    <row r="5" spans="1:94" ht="12.75">
      <c r="A5" s="3" t="s">
        <v>48</v>
      </c>
      <c r="B5" s="14">
        <v>6</v>
      </c>
      <c r="C5" s="17">
        <v>6</v>
      </c>
      <c r="D5" s="17">
        <v>2</v>
      </c>
      <c r="E5" s="17">
        <v>6</v>
      </c>
      <c r="F5" s="17">
        <v>6</v>
      </c>
      <c r="G5" s="17">
        <v>4</v>
      </c>
      <c r="H5" s="17">
        <v>4</v>
      </c>
      <c r="I5" s="17" t="s">
        <v>14</v>
      </c>
      <c r="J5" s="19">
        <v>4</v>
      </c>
      <c r="K5" s="17">
        <v>0</v>
      </c>
      <c r="L5" s="21">
        <v>0</v>
      </c>
      <c r="M5" s="17">
        <v>8</v>
      </c>
      <c r="N5" s="34">
        <v>12</v>
      </c>
      <c r="O5" s="17">
        <v>1</v>
      </c>
      <c r="P5" s="17">
        <v>4</v>
      </c>
      <c r="Q5" s="17">
        <v>2</v>
      </c>
      <c r="R5" s="17">
        <v>9</v>
      </c>
      <c r="S5" s="17">
        <v>0</v>
      </c>
      <c r="T5" s="17">
        <v>4</v>
      </c>
      <c r="U5" s="21">
        <v>3</v>
      </c>
      <c r="V5" s="17" t="s">
        <v>14</v>
      </c>
      <c r="W5" s="10"/>
      <c r="X5" s="2">
        <f>SUM(B5:V5)</f>
        <v>81</v>
      </c>
      <c r="Y5" s="2">
        <f>ROUND((X5/19),1)</f>
        <v>4.3</v>
      </c>
      <c r="CO5"/>
      <c r="CP5"/>
    </row>
    <row r="6" spans="1:94" ht="12.75">
      <c r="A6" s="4" t="s">
        <v>54</v>
      </c>
      <c r="B6" s="15">
        <v>2</v>
      </c>
      <c r="C6" s="17">
        <v>2</v>
      </c>
      <c r="D6" s="26">
        <v>6</v>
      </c>
      <c r="E6" s="17">
        <v>6</v>
      </c>
      <c r="F6" s="15">
        <v>3</v>
      </c>
      <c r="G6" s="17">
        <v>10</v>
      </c>
      <c r="H6" s="17">
        <v>0</v>
      </c>
      <c r="I6" s="17">
        <v>2</v>
      </c>
      <c r="J6" s="15">
        <v>3</v>
      </c>
      <c r="K6" s="17">
        <v>5</v>
      </c>
      <c r="L6" s="15">
        <v>2</v>
      </c>
      <c r="M6" s="17">
        <v>2</v>
      </c>
      <c r="N6" s="15">
        <v>2</v>
      </c>
      <c r="O6" s="17">
        <v>4</v>
      </c>
      <c r="P6" s="17">
        <v>8</v>
      </c>
      <c r="Q6" s="17">
        <v>3</v>
      </c>
      <c r="R6" s="15">
        <v>4</v>
      </c>
      <c r="S6" s="17">
        <v>2</v>
      </c>
      <c r="T6" s="17">
        <v>1</v>
      </c>
      <c r="U6" s="15">
        <v>6</v>
      </c>
      <c r="V6" s="14">
        <v>14</v>
      </c>
      <c r="W6" s="9"/>
      <c r="X6" s="2">
        <f>SUM(B6:V6)</f>
        <v>87</v>
      </c>
      <c r="Y6" s="2">
        <f>ROUND((X6/21),1)</f>
        <v>4.1</v>
      </c>
      <c r="CO6"/>
      <c r="CP6"/>
    </row>
    <row r="7" spans="1:94" ht="12.75">
      <c r="A7" s="4" t="s">
        <v>44</v>
      </c>
      <c r="B7" s="21" t="s">
        <v>14</v>
      </c>
      <c r="C7" s="17" t="s">
        <v>14</v>
      </c>
      <c r="D7" s="15">
        <v>4</v>
      </c>
      <c r="E7" s="17">
        <v>0</v>
      </c>
      <c r="F7" s="15">
        <v>0</v>
      </c>
      <c r="G7" s="17">
        <v>2</v>
      </c>
      <c r="H7" s="17">
        <v>6</v>
      </c>
      <c r="I7" s="17">
        <v>10</v>
      </c>
      <c r="J7" s="15">
        <v>7</v>
      </c>
      <c r="K7" s="17">
        <v>2</v>
      </c>
      <c r="L7" s="15">
        <v>3</v>
      </c>
      <c r="M7" s="17">
        <v>2</v>
      </c>
      <c r="N7" s="15">
        <v>0</v>
      </c>
      <c r="O7" s="17">
        <v>2</v>
      </c>
      <c r="P7" s="15">
        <v>2</v>
      </c>
      <c r="Q7" s="17">
        <v>5</v>
      </c>
      <c r="R7" s="15">
        <v>2</v>
      </c>
      <c r="S7" s="17">
        <v>6</v>
      </c>
      <c r="T7" s="17">
        <v>0</v>
      </c>
      <c r="U7" s="15">
        <v>5</v>
      </c>
      <c r="V7" s="17">
        <v>2</v>
      </c>
      <c r="W7" s="9"/>
      <c r="X7" s="2">
        <f>SUM(B7:V7)</f>
        <v>60</v>
      </c>
      <c r="Y7" s="35">
        <f>ROUND((X7/19),1)</f>
        <v>3.2</v>
      </c>
      <c r="CO7"/>
      <c r="CP7"/>
    </row>
    <row r="8" spans="1:94" ht="12.75">
      <c r="A8" s="4" t="s">
        <v>51</v>
      </c>
      <c r="B8" s="24">
        <v>2</v>
      </c>
      <c r="C8" s="22">
        <v>6</v>
      </c>
      <c r="D8" s="38">
        <v>6</v>
      </c>
      <c r="E8" s="22">
        <v>4</v>
      </c>
      <c r="F8" s="22">
        <v>2</v>
      </c>
      <c r="G8" s="22">
        <v>5</v>
      </c>
      <c r="H8" s="22">
        <v>4</v>
      </c>
      <c r="I8" s="22">
        <v>3</v>
      </c>
      <c r="J8" s="29">
        <v>2</v>
      </c>
      <c r="K8" s="22" t="s">
        <v>14</v>
      </c>
      <c r="L8" s="22">
        <v>2</v>
      </c>
      <c r="M8" s="22">
        <v>0</v>
      </c>
      <c r="N8" s="22">
        <v>5</v>
      </c>
      <c r="O8" s="22">
        <v>2</v>
      </c>
      <c r="P8" s="22">
        <v>0</v>
      </c>
      <c r="Q8" s="22">
        <v>3</v>
      </c>
      <c r="R8" s="20">
        <v>2</v>
      </c>
      <c r="S8" s="25">
        <v>3</v>
      </c>
      <c r="T8" s="22">
        <v>0</v>
      </c>
      <c r="U8" s="20" t="s">
        <v>14</v>
      </c>
      <c r="V8" s="22">
        <v>4</v>
      </c>
      <c r="W8" s="9"/>
      <c r="X8" s="2">
        <f>SUM(B8:V8)</f>
        <v>55</v>
      </c>
      <c r="Y8" s="2">
        <f>ROUND((X8/19),1)</f>
        <v>2.9</v>
      </c>
      <c r="CO8"/>
      <c r="CP8"/>
    </row>
    <row r="9" spans="1:94" ht="12.75">
      <c r="A9" s="3" t="s">
        <v>49</v>
      </c>
      <c r="B9" s="21">
        <v>0</v>
      </c>
      <c r="C9" s="17">
        <v>0</v>
      </c>
      <c r="D9" s="15">
        <v>0</v>
      </c>
      <c r="E9" s="17">
        <v>4</v>
      </c>
      <c r="F9" s="15">
        <v>2</v>
      </c>
      <c r="G9" s="17">
        <v>0</v>
      </c>
      <c r="H9" s="17">
        <v>2</v>
      </c>
      <c r="I9" s="17">
        <v>0</v>
      </c>
      <c r="J9" s="15">
        <v>0</v>
      </c>
      <c r="K9" s="17">
        <v>1</v>
      </c>
      <c r="L9" s="15">
        <v>1</v>
      </c>
      <c r="M9" s="17">
        <v>0</v>
      </c>
      <c r="N9" s="15">
        <v>1</v>
      </c>
      <c r="O9" s="17">
        <v>2</v>
      </c>
      <c r="P9" s="15">
        <v>4</v>
      </c>
      <c r="Q9" s="17">
        <v>5</v>
      </c>
      <c r="R9" s="26">
        <v>11</v>
      </c>
      <c r="S9" s="17">
        <v>4</v>
      </c>
      <c r="T9" s="17">
        <v>4</v>
      </c>
      <c r="U9" s="15">
        <v>4</v>
      </c>
      <c r="V9" s="17">
        <v>8</v>
      </c>
      <c r="W9" s="4"/>
      <c r="X9" s="2">
        <f>SUM(B9:V9)</f>
        <v>53</v>
      </c>
      <c r="Y9" s="2">
        <f>ROUND((X9/21),1)</f>
        <v>2.5</v>
      </c>
      <c r="CO9"/>
      <c r="CP9"/>
    </row>
    <row r="10" spans="1:94" ht="12.75">
      <c r="A10" s="4" t="s">
        <v>45</v>
      </c>
      <c r="B10" s="21">
        <v>0</v>
      </c>
      <c r="C10" s="17">
        <v>1</v>
      </c>
      <c r="D10" s="15">
        <v>0</v>
      </c>
      <c r="E10" s="17">
        <v>0</v>
      </c>
      <c r="F10" s="17">
        <v>0</v>
      </c>
      <c r="G10" s="17">
        <v>1</v>
      </c>
      <c r="H10" s="17">
        <v>2</v>
      </c>
      <c r="I10" s="17">
        <v>0</v>
      </c>
      <c r="J10" s="19">
        <v>2</v>
      </c>
      <c r="K10" s="17">
        <v>0</v>
      </c>
      <c r="L10" s="17">
        <v>2</v>
      </c>
      <c r="M10" s="17">
        <v>2</v>
      </c>
      <c r="N10" s="17">
        <v>4</v>
      </c>
      <c r="O10" s="17">
        <v>0</v>
      </c>
      <c r="P10" s="17">
        <v>2</v>
      </c>
      <c r="Q10" s="17">
        <v>0</v>
      </c>
      <c r="R10" s="15" t="s">
        <v>14</v>
      </c>
      <c r="S10" s="21" t="s">
        <v>14</v>
      </c>
      <c r="T10" s="17" t="s">
        <v>14</v>
      </c>
      <c r="U10" s="15" t="s">
        <v>14</v>
      </c>
      <c r="V10" s="17" t="s">
        <v>14</v>
      </c>
      <c r="W10" s="9"/>
      <c r="X10" s="2">
        <f>SUM(B10:V10)</f>
        <v>16</v>
      </c>
      <c r="Y10" s="2">
        <f>ROUND((X10/16),1)</f>
        <v>1</v>
      </c>
      <c r="CO10"/>
      <c r="CP10"/>
    </row>
    <row r="11" spans="1:94" ht="12.75">
      <c r="A11" s="11" t="s">
        <v>55</v>
      </c>
      <c r="B11" s="24">
        <v>2</v>
      </c>
      <c r="C11" s="22">
        <v>1</v>
      </c>
      <c r="D11" s="23" t="s">
        <v>14</v>
      </c>
      <c r="E11" s="22">
        <v>0</v>
      </c>
      <c r="F11" s="23" t="s">
        <v>14</v>
      </c>
      <c r="G11" s="22">
        <v>2</v>
      </c>
      <c r="H11" s="22">
        <v>3</v>
      </c>
      <c r="I11" s="22">
        <v>0</v>
      </c>
      <c r="J11" s="23">
        <v>0</v>
      </c>
      <c r="K11" s="22">
        <v>0</v>
      </c>
      <c r="L11" s="23">
        <v>0</v>
      </c>
      <c r="M11" s="22">
        <v>0</v>
      </c>
      <c r="N11" s="22">
        <v>0</v>
      </c>
      <c r="O11" s="22" t="s">
        <v>14</v>
      </c>
      <c r="P11" s="22">
        <v>0</v>
      </c>
      <c r="Q11" s="22" t="s">
        <v>14</v>
      </c>
      <c r="R11" s="20">
        <v>0</v>
      </c>
      <c r="S11" s="22" t="s">
        <v>14</v>
      </c>
      <c r="T11" s="22">
        <v>2</v>
      </c>
      <c r="U11" s="20">
        <v>0</v>
      </c>
      <c r="V11" s="22">
        <v>2</v>
      </c>
      <c r="W11" s="13"/>
      <c r="X11" s="18">
        <f>SUM(B11:V11)</f>
        <v>12</v>
      </c>
      <c r="Y11" s="35">
        <f>ROUND((X11/16),1)</f>
        <v>0.8</v>
      </c>
      <c r="CO11"/>
      <c r="CP11"/>
    </row>
    <row r="12" spans="1:94" ht="12.75">
      <c r="A12" s="3" t="s">
        <v>50</v>
      </c>
      <c r="B12" s="21">
        <v>0</v>
      </c>
      <c r="C12" s="17">
        <v>0</v>
      </c>
      <c r="D12" s="15">
        <v>0</v>
      </c>
      <c r="E12" s="17">
        <v>0</v>
      </c>
      <c r="F12" s="15">
        <v>2</v>
      </c>
      <c r="G12" s="17">
        <v>0</v>
      </c>
      <c r="H12" s="17">
        <v>2</v>
      </c>
      <c r="I12" s="17">
        <v>0</v>
      </c>
      <c r="J12" s="15">
        <v>0</v>
      </c>
      <c r="K12" s="17" t="s">
        <v>14</v>
      </c>
      <c r="L12" s="15">
        <v>0</v>
      </c>
      <c r="M12" s="17">
        <v>0</v>
      </c>
      <c r="N12" s="15">
        <v>2</v>
      </c>
      <c r="O12" s="17">
        <v>0</v>
      </c>
      <c r="P12" s="15">
        <v>2</v>
      </c>
      <c r="Q12" s="17">
        <v>0</v>
      </c>
      <c r="R12" s="15">
        <v>2</v>
      </c>
      <c r="S12" s="17" t="s">
        <v>14</v>
      </c>
      <c r="T12" s="17">
        <v>2</v>
      </c>
      <c r="U12" s="15">
        <v>0</v>
      </c>
      <c r="V12" s="17">
        <v>2</v>
      </c>
      <c r="W12" s="9"/>
      <c r="X12" s="2">
        <f>SUM(B12:V12)</f>
        <v>14</v>
      </c>
      <c r="Y12" s="2">
        <f>ROUND((X12/19),1)</f>
        <v>0.7</v>
      </c>
      <c r="CO12"/>
      <c r="CP12"/>
    </row>
    <row r="13" spans="1:94" ht="12.75">
      <c r="A13" s="4" t="s">
        <v>52</v>
      </c>
      <c r="B13" s="21" t="s">
        <v>14</v>
      </c>
      <c r="C13" s="17">
        <v>0</v>
      </c>
      <c r="D13" s="15" t="s">
        <v>14</v>
      </c>
      <c r="E13" s="17" t="s">
        <v>14</v>
      </c>
      <c r="F13" s="15">
        <v>0</v>
      </c>
      <c r="G13" s="17" t="s">
        <v>14</v>
      </c>
      <c r="H13" s="17">
        <v>0</v>
      </c>
      <c r="I13" s="17">
        <v>0</v>
      </c>
      <c r="J13" s="15">
        <v>0</v>
      </c>
      <c r="K13" s="17" t="s">
        <v>14</v>
      </c>
      <c r="L13" s="15">
        <v>0</v>
      </c>
      <c r="M13" s="17">
        <v>0</v>
      </c>
      <c r="N13" s="15">
        <v>2</v>
      </c>
      <c r="O13" s="17">
        <v>0</v>
      </c>
      <c r="P13" s="15">
        <v>0</v>
      </c>
      <c r="Q13" s="17" t="s">
        <v>14</v>
      </c>
      <c r="R13" s="15">
        <v>2</v>
      </c>
      <c r="S13" s="17" t="s">
        <v>14</v>
      </c>
      <c r="T13" s="17" t="s">
        <v>14</v>
      </c>
      <c r="U13" s="15">
        <v>0</v>
      </c>
      <c r="V13" s="17" t="s">
        <v>14</v>
      </c>
      <c r="W13" s="9"/>
      <c r="X13" s="2">
        <f>SUM(B13:V13)</f>
        <v>4</v>
      </c>
      <c r="Y13" s="2">
        <f>ROUND((X13/12),1)</f>
        <v>0.3</v>
      </c>
      <c r="CO13"/>
      <c r="CP13"/>
    </row>
    <row r="14" spans="1:94" ht="12.75">
      <c r="A14" s="3"/>
      <c r="B14" s="36"/>
      <c r="C14" s="4"/>
      <c r="D14" s="37"/>
      <c r="E14" s="4"/>
      <c r="F14" s="37"/>
      <c r="G14" s="4"/>
      <c r="H14" s="4"/>
      <c r="I14" s="4"/>
      <c r="J14" s="37"/>
      <c r="K14" s="4"/>
      <c r="L14" s="37"/>
      <c r="M14" s="4"/>
      <c r="N14" s="37"/>
      <c r="O14" s="4"/>
      <c r="P14" s="37"/>
      <c r="Q14" s="4"/>
      <c r="R14" s="37"/>
      <c r="S14" s="4"/>
      <c r="T14" s="4"/>
      <c r="U14" s="37"/>
      <c r="V14" s="4"/>
      <c r="W14" s="4"/>
      <c r="X14" s="2"/>
      <c r="Y14" s="2"/>
      <c r="CO14"/>
      <c r="CP14"/>
    </row>
    <row r="15" spans="1:94" ht="12.75">
      <c r="A15" s="4" t="s">
        <v>2</v>
      </c>
      <c r="B15" s="5">
        <f>(SUM(B2:B13))</f>
        <v>23</v>
      </c>
      <c r="C15" s="5">
        <f>(SUM(C2:C13))</f>
        <v>38</v>
      </c>
      <c r="D15" s="5">
        <f>(SUM(D2:D13))</f>
        <v>24</v>
      </c>
      <c r="E15" s="5">
        <f>(SUM(E2:E13))</f>
        <v>34</v>
      </c>
      <c r="F15" s="5">
        <f>(SUM(F2:F13))</f>
        <v>31</v>
      </c>
      <c r="G15" s="5">
        <f>(SUM(G2:G13))</f>
        <v>48</v>
      </c>
      <c r="H15" s="5">
        <f>(SUM(H2:H13))</f>
        <v>42</v>
      </c>
      <c r="I15" s="5">
        <f>(SUM(I2:I13))</f>
        <v>32</v>
      </c>
      <c r="J15" s="5">
        <f>(SUM(J2:J13))</f>
        <v>35</v>
      </c>
      <c r="K15" s="5">
        <f>(SUM(K2:K13))</f>
        <v>35</v>
      </c>
      <c r="L15" s="5">
        <f>(SUM(L2:L13))</f>
        <v>29</v>
      </c>
      <c r="M15" s="5">
        <f>(SUM(M2:M13))</f>
        <v>39</v>
      </c>
      <c r="N15" s="5">
        <f>(SUM(N2:N13))</f>
        <v>42</v>
      </c>
      <c r="O15" s="5">
        <f>(SUM(O2:O13))</f>
        <v>35</v>
      </c>
      <c r="P15" s="5">
        <f>(SUM(P2:P13))</f>
        <v>43</v>
      </c>
      <c r="Q15" s="5">
        <f>(SUM(Q2:Q13))</f>
        <v>43</v>
      </c>
      <c r="R15" s="5">
        <f>(SUM(R2:R13))</f>
        <v>50</v>
      </c>
      <c r="S15" s="5">
        <f>(SUM(S2:S13))</f>
        <v>47</v>
      </c>
      <c r="T15" s="5">
        <f>(SUM(T2:T13))</f>
        <v>25</v>
      </c>
      <c r="U15" s="5">
        <f>(SUM(U2:U13))</f>
        <v>44</v>
      </c>
      <c r="V15" s="5">
        <f>(SUM(V2:V13))</f>
        <v>58</v>
      </c>
      <c r="W15" s="5"/>
      <c r="X15" s="2">
        <f>SUM(B15:V15)</f>
        <v>797</v>
      </c>
      <c r="Y15" s="2">
        <f>ROUND((X15/21),1)</f>
        <v>38</v>
      </c>
      <c r="CO15"/>
      <c r="CP15"/>
    </row>
    <row r="16" spans="1:94" ht="12.75">
      <c r="A16" s="4" t="s">
        <v>3</v>
      </c>
      <c r="B16" s="6">
        <v>40</v>
      </c>
      <c r="C16" s="6">
        <v>51</v>
      </c>
      <c r="D16" s="6">
        <v>25</v>
      </c>
      <c r="E16" s="6">
        <v>39</v>
      </c>
      <c r="F16" s="6">
        <v>34</v>
      </c>
      <c r="G16" s="6">
        <v>49</v>
      </c>
      <c r="H16" s="6">
        <v>22</v>
      </c>
      <c r="I16" s="6">
        <v>26</v>
      </c>
      <c r="J16" s="31">
        <v>22</v>
      </c>
      <c r="K16" s="6">
        <v>22</v>
      </c>
      <c r="L16" s="6">
        <v>27</v>
      </c>
      <c r="M16" s="6">
        <v>56</v>
      </c>
      <c r="N16" s="6">
        <v>21</v>
      </c>
      <c r="O16" s="6">
        <v>20</v>
      </c>
      <c r="P16" s="6">
        <v>23</v>
      </c>
      <c r="Q16" s="6">
        <v>42</v>
      </c>
      <c r="R16" s="16">
        <v>24</v>
      </c>
      <c r="S16" s="6">
        <v>31</v>
      </c>
      <c r="T16" s="6">
        <v>43</v>
      </c>
      <c r="U16" s="6">
        <v>45</v>
      </c>
      <c r="V16" s="6">
        <v>18</v>
      </c>
      <c r="W16" s="6"/>
      <c r="X16" s="2">
        <f>SUM(B16:V16)</f>
        <v>680</v>
      </c>
      <c r="Y16" s="2">
        <f>ROUND((X16/21),1)</f>
        <v>32.4</v>
      </c>
      <c r="CO16"/>
      <c r="CP16"/>
    </row>
    <row r="17" spans="1:94" ht="12.75">
      <c r="A17" s="4" t="s">
        <v>4</v>
      </c>
      <c r="B17" s="5">
        <f aca="true" t="shared" si="0" ref="B17:V17">(B15-B16)</f>
        <v>-17</v>
      </c>
      <c r="C17" s="5">
        <f t="shared" si="0"/>
        <v>-13</v>
      </c>
      <c r="D17" s="5">
        <f t="shared" si="0"/>
        <v>-1</v>
      </c>
      <c r="E17" s="5">
        <f t="shared" si="0"/>
        <v>-5</v>
      </c>
      <c r="F17" s="5">
        <f t="shared" si="0"/>
        <v>-3</v>
      </c>
      <c r="G17" s="5">
        <f t="shared" si="0"/>
        <v>-1</v>
      </c>
      <c r="H17" s="5">
        <f t="shared" si="0"/>
        <v>20</v>
      </c>
      <c r="I17" s="5">
        <f t="shared" si="0"/>
        <v>6</v>
      </c>
      <c r="J17" s="30">
        <f t="shared" si="0"/>
        <v>13</v>
      </c>
      <c r="K17" s="5">
        <f t="shared" si="0"/>
        <v>13</v>
      </c>
      <c r="L17" s="5">
        <f t="shared" si="0"/>
        <v>2</v>
      </c>
      <c r="M17" s="5">
        <f t="shared" si="0"/>
        <v>-17</v>
      </c>
      <c r="N17" s="5">
        <f t="shared" si="0"/>
        <v>21</v>
      </c>
      <c r="O17" s="5">
        <f t="shared" si="0"/>
        <v>15</v>
      </c>
      <c r="P17" s="5">
        <f t="shared" si="0"/>
        <v>20</v>
      </c>
      <c r="Q17" s="5">
        <f t="shared" si="0"/>
        <v>1</v>
      </c>
      <c r="R17" s="5">
        <f t="shared" si="0"/>
        <v>26</v>
      </c>
      <c r="S17" s="5">
        <f>(S15-S16)</f>
        <v>16</v>
      </c>
      <c r="T17" s="5">
        <f t="shared" si="0"/>
        <v>-18</v>
      </c>
      <c r="U17" s="5">
        <f t="shared" si="0"/>
        <v>-1</v>
      </c>
      <c r="V17" s="5">
        <f t="shared" si="0"/>
        <v>40</v>
      </c>
      <c r="W17" s="5"/>
      <c r="X17" s="5">
        <f>(X15-X16)</f>
        <v>117</v>
      </c>
      <c r="Y17" s="2">
        <f>ROUND((X17/21),1)</f>
        <v>5.6</v>
      </c>
      <c r="CO17"/>
      <c r="CP17"/>
    </row>
    <row r="18" spans="1:94" ht="12.75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CO18"/>
      <c r="CP18"/>
    </row>
    <row r="19" spans="93:94" ht="12.75">
      <c r="CO19"/>
      <c r="CP19"/>
    </row>
    <row r="20" spans="1:94" ht="12.75">
      <c r="A20" t="s">
        <v>23</v>
      </c>
      <c r="CO20"/>
      <c r="CP20"/>
    </row>
    <row r="21" spans="1:94" ht="12.75">
      <c r="A21" t="s">
        <v>41</v>
      </c>
      <c r="V21" t="s">
        <v>25</v>
      </c>
      <c r="CO21"/>
      <c r="CP21"/>
    </row>
    <row r="22" spans="1:94" ht="12.75">
      <c r="A22" t="s">
        <v>15</v>
      </c>
      <c r="V22" t="s">
        <v>11</v>
      </c>
      <c r="CO22"/>
      <c r="CP22"/>
    </row>
    <row r="23" spans="1:94" ht="12.75">
      <c r="A23" t="s">
        <v>10</v>
      </c>
      <c r="V23" t="s">
        <v>17</v>
      </c>
      <c r="Z23" s="7"/>
      <c r="AA23" s="7"/>
      <c r="AB23" s="7"/>
      <c r="AC23" s="7"/>
      <c r="AD23" s="7"/>
      <c r="AE23" s="7"/>
      <c r="AF23" s="7"/>
      <c r="AG23" s="7"/>
      <c r="AH23" s="7"/>
      <c r="AI23" s="8"/>
      <c r="CO23"/>
      <c r="CP23"/>
    </row>
    <row r="24" spans="1:94" ht="12.75">
      <c r="A24" t="s">
        <v>8</v>
      </c>
      <c r="V24" t="s">
        <v>12</v>
      </c>
      <c r="CO24"/>
      <c r="CP24"/>
    </row>
    <row r="25" spans="1:94" ht="12.75">
      <c r="A25" t="s">
        <v>9</v>
      </c>
      <c r="CO25"/>
      <c r="CP25"/>
    </row>
    <row r="26" spans="1:94" ht="12.75">
      <c r="A26" t="s">
        <v>7</v>
      </c>
      <c r="CO26"/>
      <c r="CP26"/>
    </row>
    <row r="27" spans="1:94" ht="12.75">
      <c r="A27" t="s">
        <v>42</v>
      </c>
      <c r="CO27"/>
      <c r="CP27"/>
    </row>
    <row r="28" spans="1:94" ht="12.75">
      <c r="A28" t="s">
        <v>43</v>
      </c>
      <c r="CO28"/>
      <c r="CP28"/>
    </row>
    <row r="29" spans="1:94" ht="12.75">
      <c r="A29" t="s">
        <v>20</v>
      </c>
      <c r="CO29"/>
      <c r="CP29"/>
    </row>
    <row r="30" spans="1:94" ht="12.75">
      <c r="A30" t="s">
        <v>19</v>
      </c>
      <c r="CO30"/>
      <c r="CP30"/>
    </row>
    <row r="31" spans="1:94" ht="12.75">
      <c r="A31" t="s">
        <v>13</v>
      </c>
      <c r="CO31"/>
      <c r="CP31"/>
    </row>
    <row r="32" spans="1:94" ht="12.75">
      <c r="A32" t="s">
        <v>5</v>
      </c>
      <c r="CO32"/>
      <c r="CP32"/>
    </row>
    <row r="33" spans="1:94" ht="12.75">
      <c r="A33" t="s">
        <v>18</v>
      </c>
      <c r="CO33"/>
      <c r="CP33"/>
    </row>
    <row r="34" spans="1:94" ht="12.75">
      <c r="A34" t="s">
        <v>6</v>
      </c>
      <c r="CO34"/>
      <c r="CP34"/>
    </row>
    <row r="35" spans="1:94" ht="12.75">
      <c r="A35" t="s">
        <v>29</v>
      </c>
      <c r="CO35"/>
      <c r="CP35"/>
    </row>
    <row r="36" spans="1:94" ht="12.75">
      <c r="A36" t="s">
        <v>27</v>
      </c>
      <c r="CO36"/>
      <c r="CP36"/>
    </row>
    <row r="37" spans="1:94" ht="12.75">
      <c r="A37" t="s">
        <v>28</v>
      </c>
      <c r="CO37"/>
      <c r="CP37"/>
    </row>
    <row r="38" spans="93:94" ht="12.75">
      <c r="CO38"/>
      <c r="CP38"/>
    </row>
    <row r="39" spans="93:94" ht="12.75">
      <c r="CO39"/>
      <c r="CP39"/>
    </row>
    <row r="40" spans="93:94" ht="12.75">
      <c r="CO40"/>
      <c r="CP40"/>
    </row>
    <row r="41" spans="93:94" ht="12.75">
      <c r="CO41"/>
      <c r="CP41"/>
    </row>
    <row r="42" spans="93:94" ht="12.75">
      <c r="CO42"/>
      <c r="CP42"/>
    </row>
    <row r="43" spans="93:94" ht="12.75">
      <c r="CO43"/>
      <c r="CP43"/>
    </row>
    <row r="44" spans="93:94" ht="12.75">
      <c r="CO44"/>
      <c r="CP44"/>
    </row>
    <row r="45" spans="93:94" ht="12.75">
      <c r="CO45"/>
      <c r="CP45"/>
    </row>
    <row r="46" spans="93:94" ht="12.75">
      <c r="CO46"/>
      <c r="CP46"/>
    </row>
    <row r="47" spans="93:94" ht="12.75">
      <c r="CO47"/>
      <c r="CP47"/>
    </row>
    <row r="48" spans="93:94" ht="12.75">
      <c r="CO48"/>
      <c r="CP48"/>
    </row>
    <row r="49" spans="93:94" ht="12.75">
      <c r="CO49"/>
      <c r="CP49"/>
    </row>
    <row r="50" spans="93:94" ht="12.75">
      <c r="CO50"/>
      <c r="CP50"/>
    </row>
    <row r="51" spans="93:94" ht="12.75">
      <c r="CO51"/>
      <c r="CP51"/>
    </row>
    <row r="52" spans="93:94" ht="12.75">
      <c r="CO52"/>
      <c r="CP52"/>
    </row>
    <row r="53" spans="93:94" ht="12.75">
      <c r="CO53"/>
      <c r="CP53"/>
    </row>
    <row r="54" spans="93:94" ht="12.75">
      <c r="CO54"/>
      <c r="CP54"/>
    </row>
    <row r="55" spans="93:94" ht="12.75">
      <c r="CO55"/>
      <c r="CP55"/>
    </row>
    <row r="56" spans="93:94" ht="12.75">
      <c r="CO56"/>
      <c r="CP56"/>
    </row>
    <row r="58" ht="12.75">
      <c r="BX58" s="7"/>
    </row>
    <row r="59" ht="12.75">
      <c r="BY59" s="8"/>
    </row>
    <row r="72" spans="92:94" ht="12.75">
      <c r="CN72" s="1"/>
      <c r="CP72"/>
    </row>
    <row r="73" spans="92:94" ht="12.75">
      <c r="CN73" s="1"/>
      <c r="CP73"/>
    </row>
    <row r="74" spans="92:94" ht="12.75">
      <c r="CN74" s="1"/>
      <c r="CP74"/>
    </row>
    <row r="75" spans="92:94" ht="12.75">
      <c r="CN75" s="1"/>
      <c r="CP75"/>
    </row>
  </sheetData>
  <printOptions/>
  <pageMargins left="0.75" right="0.75" top="1" bottom="1" header="0.5" footer="0.5"/>
  <pageSetup fitToHeight="1" fitToWidth="1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2006-03-24T19:54:30Z</cp:lastPrinted>
  <dcterms:created xsi:type="dcterms:W3CDTF">2000-12-03T20:53:33Z</dcterms:created>
  <dcterms:modified xsi:type="dcterms:W3CDTF">2008-02-17T16:28:10Z</dcterms:modified>
  <cp:category/>
  <cp:version/>
  <cp:contentType/>
  <cp:contentStatus/>
</cp:coreProperties>
</file>